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chloemp\Documents\Landmusik\aktuelle Texte\2022\"/>
    </mc:Choice>
  </mc:AlternateContent>
  <bookViews>
    <workbookView xWindow="0" yWindow="0" windowWidth="23040" windowHeight="9192"/>
  </bookViews>
  <sheets>
    <sheet name="Ausgaben_Einnahmen" sheetId="1" r:id="rId1"/>
  </sheets>
  <calcPr calcId="162913"/>
</workbook>
</file>

<file path=xl/calcChain.xml><?xml version="1.0" encoding="utf-8"?>
<calcChain xmlns="http://schemas.openxmlformats.org/spreadsheetml/2006/main">
  <c r="C51" i="1" l="1"/>
  <c r="D54" i="1"/>
  <c r="E63" i="1"/>
  <c r="E43" i="1" l="1"/>
  <c r="D39" i="1"/>
  <c r="D18" i="1"/>
  <c r="D60" i="1" l="1"/>
  <c r="E60" i="1"/>
  <c r="E54" i="1"/>
  <c r="D49" i="1" s="1"/>
  <c r="D51" i="1" s="1"/>
  <c r="E51" i="1" s="1"/>
  <c r="E39" i="1"/>
  <c r="D31" i="1"/>
  <c r="E32" i="1" s="1"/>
  <c r="D19" i="1"/>
  <c r="D43" i="1" l="1"/>
  <c r="E65" i="1"/>
  <c r="C31" i="1"/>
  <c r="C18" i="1"/>
  <c r="C19" i="1" s="1"/>
  <c r="E66" i="1" s="1"/>
  <c r="E67" i="1" l="1"/>
</calcChain>
</file>

<file path=xl/sharedStrings.xml><?xml version="1.0" encoding="utf-8"?>
<sst xmlns="http://schemas.openxmlformats.org/spreadsheetml/2006/main" count="81" uniqueCount="71">
  <si>
    <t>Projektförderung Landmusik - Projektname</t>
  </si>
  <si>
    <t>A. Ausgaben</t>
  </si>
  <si>
    <t>Positionen</t>
  </si>
  <si>
    <t>Erläuterungen</t>
  </si>
  <si>
    <t>Einzelpositionen</t>
  </si>
  <si>
    <t>Zwischen- und Gesamtsumme</t>
  </si>
  <si>
    <t>€</t>
  </si>
  <si>
    <t>1. „Projektname“ (Projektzeitraum)</t>
  </si>
  <si>
    <t>Honorar Künstler 1</t>
  </si>
  <si>
    <t>Honorar Künstler 2</t>
  </si>
  <si>
    <t>Honorar Dozent Workshop</t>
  </si>
  <si>
    <t>Künstlersozialkasse (4,2%)</t>
  </si>
  <si>
    <t>Zwischensumme</t>
  </si>
  <si>
    <t>Nebenkosten</t>
  </si>
  <si>
    <t>Hotelkosten</t>
  </si>
  <si>
    <t>Technik / Bühne / Beleuchtung</t>
  </si>
  <si>
    <t>Leihgebühr Instrumente</t>
  </si>
  <si>
    <t>Raummiete</t>
  </si>
  <si>
    <t>Einlasspersonal</t>
  </si>
  <si>
    <t>Leihgebühr div. Material</t>
  </si>
  <si>
    <t>Lichttechnik / Beamer, Zelt für Kinderbetreuung, Trommeln für Workshop…</t>
  </si>
  <si>
    <t>Summe</t>
  </si>
  <si>
    <t>2. Allgemeine Kosten</t>
  </si>
  <si>
    <t>Werbung/Öffentlichkeitsarbeit</t>
  </si>
  <si>
    <t>Vertriebskosten</t>
  </si>
  <si>
    <t>Summe der 2. Hauptposition</t>
  </si>
  <si>
    <t>Gesamtausgaben des Projektes</t>
  </si>
  <si>
    <t>gesamt:</t>
  </si>
  <si>
    <t>B. Einnahmen und Deckungsmittel</t>
  </si>
  <si>
    <t>Eigenanteil des Projektträgers</t>
  </si>
  <si>
    <t>mindestens 25% der Gesamtkosten</t>
  </si>
  <si>
    <t>Summe der 1. Hauptposition</t>
  </si>
  <si>
    <t>2. gesicherte Drittmittel</t>
  </si>
  <si>
    <t>3. geplante bzw. erwartete Einnahmen / Drittmittel</t>
  </si>
  <si>
    <t>Einnahmen Ticketverkauf (3 Konzerte)</t>
  </si>
  <si>
    <t>3 x 150 Plätze, Durchschnittspreis 15 €, 65% kaufmännische Auslastung</t>
  </si>
  <si>
    <t>Einnahmen aus Programmheftverkäufen</t>
  </si>
  <si>
    <t>Sponsoring</t>
  </si>
  <si>
    <t>Summe der 3. Hauptposition</t>
  </si>
  <si>
    <t xml:space="preserve">4. Beantragte Förderung </t>
  </si>
  <si>
    <t>Summe der 4. Hauptposition</t>
  </si>
  <si>
    <t>Summe der Einnahmen</t>
  </si>
  <si>
    <t>Summe der Ausgaben</t>
  </si>
  <si>
    <t>Saldo</t>
  </si>
  <si>
    <t>zuzügl. Reisekosten, für 3 Konzerte</t>
  </si>
  <si>
    <t>zuzügl. Reisekosten</t>
  </si>
  <si>
    <t>Stand: (aktuelles Datum)</t>
  </si>
  <si>
    <t>Honorare / Entgelte</t>
  </si>
  <si>
    <t>(z.B.:) 3 Konzerte, 1 Workshop</t>
  </si>
  <si>
    <t>(z.B.:) inkl. Reisekosten, für 3 Konzerte</t>
  </si>
  <si>
    <t>Honorar Künstlerische Leitung</t>
  </si>
  <si>
    <t>Honorar Assistenz</t>
  </si>
  <si>
    <t>Hilfskräfte, Logistik</t>
  </si>
  <si>
    <t>Honorare für Künstlerbetreuer, technisches Personal</t>
  </si>
  <si>
    <t>(anteilige) Kosten Druck Programmbroschüre, Flyer, Einladungen, Plakatierung, Verteilung, Anzeigen, Social Media</t>
  </si>
  <si>
    <t>Innerhalb der Hauptpositionen kann der Projektträger Mittel bis zu 20 % verschieben</t>
  </si>
  <si>
    <t>Bitte ersetzen Sie die beispielhaft eingetragenen Positionen und Zahlen durch Ihre Angaben.</t>
  </si>
  <si>
    <t>Reisekosten Künstler 1, 2</t>
  </si>
  <si>
    <t>Reisekosten Dozent</t>
  </si>
  <si>
    <t>Der Finanzierungsplan muß ausgeglichen sein, d.h. die Ausgaben müssen den Einnahmen entsprechen.</t>
  </si>
  <si>
    <t>IST-Zahlen</t>
  </si>
  <si>
    <t>Stand: (Datum letzter Finanzierungsplan)</t>
  </si>
  <si>
    <t>Verwendungsnachweis (zahlenmäßiger Nachweis)</t>
  </si>
  <si>
    <t>Eigenleistungen</t>
  </si>
  <si>
    <t>bar</t>
  </si>
  <si>
    <t>1. Eigenmittel</t>
  </si>
  <si>
    <t>5 Pers., 2 Nächte; 1 Pers. 4 Nächte x 60,- €</t>
  </si>
  <si>
    <t>abzurechnen nach Bundesreisekostengesetz</t>
  </si>
  <si>
    <t>4 x 12 Std. x 15 €</t>
  </si>
  <si>
    <t>Eigenleistung / s.u.</t>
  </si>
  <si>
    <t>20 Std. à 15 € (Künstlerbetreuer, techn. Personal)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</si>
</sst>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 &quot;"/>
  </numFmts>
  <fonts count="11" x14ac:knownFonts="1">
    <font>
      <sz val="10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164" fontId="0" fillId="2" borderId="4" xfId="0" applyNumberFormat="1" applyFont="1" applyFill="1" applyBorder="1" applyAlignment="1"/>
    <xf numFmtId="0" fontId="0" fillId="2" borderId="5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/>
    <xf numFmtId="4" fontId="0" fillId="2" borderId="6" xfId="0" applyNumberFormat="1" applyFont="1" applyFill="1" applyBorder="1" applyAlignment="1"/>
    <xf numFmtId="164" fontId="5" fillId="2" borderId="4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5" fillId="2" borderId="6" xfId="0" applyFont="1" applyFill="1" applyBorder="1" applyAlignment="1"/>
    <xf numFmtId="4" fontId="5" fillId="2" borderId="6" xfId="0" applyNumberFormat="1" applyFont="1" applyFill="1" applyBorder="1" applyAlignment="1"/>
    <xf numFmtId="4" fontId="5" fillId="2" borderId="4" xfId="0" applyNumberFormat="1" applyFont="1" applyFill="1" applyBorder="1" applyAlignment="1"/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" fontId="4" fillId="2" borderId="4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" fontId="4" fillId="2" borderId="6" xfId="0" applyNumberFormat="1" applyFont="1" applyFill="1" applyBorder="1" applyAlignment="1"/>
    <xf numFmtId="0" fontId="5" fillId="2" borderId="5" xfId="0" applyFont="1" applyFill="1" applyBorder="1" applyAlignment="1"/>
    <xf numFmtId="0" fontId="4" fillId="2" borderId="5" xfId="0" applyFont="1" applyFill="1" applyBorder="1" applyAlignment="1"/>
    <xf numFmtId="164" fontId="3" fillId="2" borderId="4" xfId="0" applyNumberFormat="1" applyFont="1" applyFill="1" applyBorder="1" applyAlignment="1"/>
    <xf numFmtId="4" fontId="0" fillId="2" borderId="5" xfId="0" applyNumberFormat="1" applyFont="1" applyFill="1" applyBorder="1" applyAlignment="1"/>
    <xf numFmtId="49" fontId="3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/>
    <xf numFmtId="4" fontId="5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/>
    <xf numFmtId="0" fontId="3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right" wrapText="1"/>
    </xf>
    <xf numFmtId="164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3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wrapText="1"/>
    </xf>
    <xf numFmtId="49" fontId="7" fillId="2" borderId="6" xfId="0" applyNumberFormat="1" applyFont="1" applyFill="1" applyBorder="1" applyAlignment="1">
      <alignment horizontal="left" vertical="top"/>
    </xf>
    <xf numFmtId="49" fontId="8" fillId="2" borderId="6" xfId="0" applyNumberFormat="1" applyFont="1" applyFill="1" applyBorder="1" applyAlignment="1"/>
    <xf numFmtId="49" fontId="9" fillId="2" borderId="6" xfId="0" applyNumberFormat="1" applyFont="1" applyFill="1" applyBorder="1" applyAlignment="1"/>
    <xf numFmtId="0" fontId="10" fillId="0" borderId="10" xfId="0" applyFont="1" applyBorder="1"/>
    <xf numFmtId="49" fontId="4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wrapText="1"/>
    </xf>
    <xf numFmtId="4" fontId="0" fillId="3" borderId="6" xfId="0" applyNumberFormat="1" applyFont="1" applyFill="1" applyBorder="1" applyAlignment="1"/>
    <xf numFmtId="4" fontId="5" fillId="3" borderId="6" xfId="0" applyNumberFormat="1" applyFont="1" applyFill="1" applyBorder="1" applyAlignment="1"/>
    <xf numFmtId="4" fontId="4" fillId="3" borderId="6" xfId="0" applyNumberFormat="1" applyFont="1" applyFill="1" applyBorder="1" applyAlignment="1"/>
    <xf numFmtId="4" fontId="3" fillId="3" borderId="6" xfId="0" applyNumberFormat="1" applyFont="1" applyFill="1" applyBorder="1" applyAlignment="1"/>
    <xf numFmtId="164" fontId="5" fillId="3" borderId="6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 wrapText="1"/>
    </xf>
    <xf numFmtId="49" fontId="8" fillId="2" borderId="6" xfId="0" applyNumberFormat="1" applyFont="1" applyFill="1" applyBorder="1" applyAlignment="1">
      <alignment horizontal="left" vertical="center"/>
    </xf>
    <xf numFmtId="4" fontId="6" fillId="2" borderId="6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/>
    <xf numFmtId="49" fontId="6" fillId="2" borderId="6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Larissa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showGridLines="0" tabSelected="1" workbookViewId="0">
      <selection activeCell="B61" sqref="B61"/>
    </sheetView>
  </sheetViews>
  <sheetFormatPr baseColWidth="10" defaultColWidth="9.109375" defaultRowHeight="12.75" customHeight="1" x14ac:dyDescent="0.25"/>
  <cols>
    <col min="1" max="1" width="38.33203125" style="1" customWidth="1"/>
    <col min="2" max="2" width="26.44140625" style="1" customWidth="1"/>
    <col min="3" max="3" width="14.77734375" style="1" customWidth="1"/>
    <col min="4" max="5" width="13.33203125" style="1" customWidth="1"/>
    <col min="6" max="6" width="13.44140625" style="1" customWidth="1"/>
    <col min="7" max="7" width="10.6640625" style="1" customWidth="1"/>
    <col min="8" max="256" width="9.21875" style="1" customWidth="1"/>
  </cols>
  <sheetData>
    <row r="1" spans="1:7" ht="15" customHeight="1" x14ac:dyDescent="0.25">
      <c r="A1" s="76" t="s">
        <v>0</v>
      </c>
      <c r="B1" s="77"/>
      <c r="C1" s="77"/>
      <c r="D1" s="78"/>
      <c r="E1" s="79"/>
      <c r="F1" s="3"/>
      <c r="G1" s="4"/>
    </row>
    <row r="2" spans="1:7" ht="15" customHeight="1" x14ac:dyDescent="0.25">
      <c r="A2" s="76" t="s">
        <v>62</v>
      </c>
      <c r="B2" s="77"/>
      <c r="C2" s="77"/>
      <c r="D2" s="78"/>
      <c r="E2" s="79"/>
      <c r="F2" s="3"/>
      <c r="G2" s="4"/>
    </row>
    <row r="3" spans="1:7" ht="9.9" customHeight="1" x14ac:dyDescent="0.3">
      <c r="A3" s="5"/>
      <c r="B3" s="2"/>
      <c r="C3" s="2"/>
      <c r="D3" s="2"/>
      <c r="E3" s="6"/>
      <c r="F3" s="7"/>
      <c r="G3" s="4"/>
    </row>
    <row r="4" spans="1:7" ht="12.75" customHeight="1" x14ac:dyDescent="0.25">
      <c r="A4" s="74" t="s">
        <v>1</v>
      </c>
      <c r="B4" s="81"/>
      <c r="C4" s="81"/>
      <c r="D4" s="75"/>
      <c r="E4" s="81"/>
      <c r="F4" s="7"/>
      <c r="G4" s="4"/>
    </row>
    <row r="5" spans="1:7" ht="19.2" customHeight="1" x14ac:dyDescent="0.25">
      <c r="A5" s="58" t="s">
        <v>61</v>
      </c>
      <c r="B5" s="56"/>
      <c r="C5" s="56"/>
      <c r="D5" s="58" t="s">
        <v>46</v>
      </c>
      <c r="E5" s="56"/>
      <c r="F5" s="7"/>
      <c r="G5" s="4"/>
    </row>
    <row r="6" spans="1:7" ht="13.65" customHeight="1" x14ac:dyDescent="0.25">
      <c r="A6" s="80"/>
      <c r="B6" s="80"/>
      <c r="C6" s="80"/>
      <c r="D6" s="75"/>
      <c r="E6" s="80"/>
      <c r="F6" s="7"/>
      <c r="G6" s="4"/>
    </row>
    <row r="7" spans="1:7" ht="13.65" customHeight="1" x14ac:dyDescent="0.25">
      <c r="A7" s="61" t="s">
        <v>56</v>
      </c>
      <c r="B7" s="54"/>
      <c r="C7" s="54"/>
      <c r="D7" s="55"/>
      <c r="E7" s="54"/>
      <c r="F7" s="7"/>
      <c r="G7" s="4"/>
    </row>
    <row r="8" spans="1:7" ht="27" customHeight="1" x14ac:dyDescent="0.25">
      <c r="A8" s="10" t="s">
        <v>2</v>
      </c>
      <c r="B8" s="11" t="s">
        <v>3</v>
      </c>
      <c r="C8" s="11" t="s">
        <v>4</v>
      </c>
      <c r="D8" s="62" t="s">
        <v>60</v>
      </c>
      <c r="E8" s="11" t="s">
        <v>5</v>
      </c>
      <c r="F8" s="12"/>
      <c r="G8" s="4"/>
    </row>
    <row r="9" spans="1:7" ht="13.65" customHeight="1" x14ac:dyDescent="0.25">
      <c r="A9" s="13"/>
      <c r="B9" s="13"/>
      <c r="C9" s="14" t="s">
        <v>6</v>
      </c>
      <c r="D9" s="63" t="s">
        <v>6</v>
      </c>
      <c r="E9" s="15" t="s">
        <v>6</v>
      </c>
      <c r="F9" s="3"/>
      <c r="G9" s="4"/>
    </row>
    <row r="10" spans="1:7" ht="13.65" customHeight="1" x14ac:dyDescent="0.25">
      <c r="A10" s="16" t="s">
        <v>7</v>
      </c>
      <c r="B10" s="60" t="s">
        <v>48</v>
      </c>
      <c r="C10" s="17"/>
      <c r="D10" s="64"/>
      <c r="E10" s="17"/>
      <c r="F10" s="18"/>
      <c r="G10" s="4"/>
    </row>
    <row r="11" spans="1:7" ht="13.65" customHeight="1" x14ac:dyDescent="0.25">
      <c r="A11" s="59" t="s">
        <v>47</v>
      </c>
      <c r="B11" s="20"/>
      <c r="C11" s="21"/>
      <c r="D11" s="65"/>
      <c r="E11" s="21"/>
      <c r="F11" s="22"/>
      <c r="G11" s="4"/>
    </row>
    <row r="12" spans="1:7" ht="13.65" customHeight="1" x14ac:dyDescent="0.25">
      <c r="A12" s="57" t="s">
        <v>50</v>
      </c>
      <c r="B12" s="57" t="s">
        <v>49</v>
      </c>
      <c r="C12" s="21">
        <v>2500</v>
      </c>
      <c r="D12" s="65">
        <v>2500</v>
      </c>
      <c r="E12" s="21"/>
      <c r="F12" s="22"/>
      <c r="G12" s="4"/>
    </row>
    <row r="13" spans="1:7" ht="13.65" customHeight="1" x14ac:dyDescent="0.25">
      <c r="A13" s="57" t="s">
        <v>8</v>
      </c>
      <c r="B13" s="57" t="s">
        <v>44</v>
      </c>
      <c r="C13" s="21">
        <v>1500</v>
      </c>
      <c r="D13" s="65">
        <v>1800</v>
      </c>
      <c r="E13" s="21"/>
      <c r="F13" s="22"/>
      <c r="G13" s="4"/>
    </row>
    <row r="14" spans="1:7" ht="13.65" customHeight="1" x14ac:dyDescent="0.25">
      <c r="A14" s="57" t="s">
        <v>9</v>
      </c>
      <c r="B14" s="57" t="s">
        <v>44</v>
      </c>
      <c r="C14" s="21">
        <v>1500</v>
      </c>
      <c r="D14" s="65">
        <v>1350</v>
      </c>
      <c r="E14" s="21"/>
      <c r="F14" s="22"/>
      <c r="G14" s="4"/>
    </row>
    <row r="15" spans="1:7" ht="13.35" customHeight="1" x14ac:dyDescent="0.25">
      <c r="A15" s="23" t="s">
        <v>10</v>
      </c>
      <c r="B15" s="57" t="s">
        <v>45</v>
      </c>
      <c r="C15" s="21">
        <v>300</v>
      </c>
      <c r="D15" s="65">
        <v>300</v>
      </c>
      <c r="E15" s="21"/>
      <c r="F15" s="22"/>
      <c r="G15" s="4"/>
    </row>
    <row r="16" spans="1:7" ht="13.35" customHeight="1" x14ac:dyDescent="0.25">
      <c r="A16" s="57" t="s">
        <v>51</v>
      </c>
      <c r="B16" s="23"/>
      <c r="C16" s="21">
        <v>100</v>
      </c>
      <c r="D16" s="65">
        <v>200</v>
      </c>
      <c r="E16" s="21"/>
      <c r="F16" s="22"/>
      <c r="G16" s="4"/>
    </row>
    <row r="17" spans="1:7" ht="13.65" customHeight="1" x14ac:dyDescent="0.25">
      <c r="A17" s="23"/>
      <c r="B17" s="23"/>
      <c r="C17" s="21">
        <v>0</v>
      </c>
      <c r="D17" s="65"/>
      <c r="E17" s="21"/>
      <c r="F17" s="22"/>
      <c r="G17" s="4"/>
    </row>
    <row r="18" spans="1:7" ht="13.65" customHeight="1" x14ac:dyDescent="0.25">
      <c r="A18" s="23" t="s">
        <v>11</v>
      </c>
      <c r="B18" s="24"/>
      <c r="C18" s="21">
        <f>(C12+C13+C14+C15+C16)*4.2/100</f>
        <v>247.8</v>
      </c>
      <c r="D18" s="65">
        <f>(D12+D13+D14+D15+D16)*4.2/100</f>
        <v>258.3</v>
      </c>
      <c r="E18" s="21"/>
      <c r="F18" s="25"/>
      <c r="G18" s="4"/>
    </row>
    <row r="19" spans="1:7" ht="13.65" customHeight="1" x14ac:dyDescent="0.25">
      <c r="A19" s="26" t="s">
        <v>12</v>
      </c>
      <c r="B19" s="27"/>
      <c r="C19" s="28">
        <f>SUM(C12:C18)</f>
        <v>6147.8</v>
      </c>
      <c r="D19" s="66">
        <f>SUM(D12:D18)</f>
        <v>6408.3</v>
      </c>
      <c r="E19" s="28"/>
      <c r="F19" s="25"/>
      <c r="G19" s="4"/>
    </row>
    <row r="20" spans="1:7" ht="13.65" customHeight="1" x14ac:dyDescent="0.25">
      <c r="A20" s="27"/>
      <c r="B20" s="27"/>
      <c r="C20" s="28"/>
      <c r="D20" s="66"/>
      <c r="E20" s="28"/>
      <c r="F20" s="22"/>
      <c r="G20" s="4"/>
    </row>
    <row r="21" spans="1:7" ht="13.65" customHeight="1" x14ac:dyDescent="0.25">
      <c r="A21" s="26" t="s">
        <v>13</v>
      </c>
      <c r="B21" s="24"/>
      <c r="C21" s="21"/>
      <c r="D21" s="65"/>
      <c r="E21" s="21"/>
      <c r="F21" s="22"/>
      <c r="G21" s="4"/>
    </row>
    <row r="22" spans="1:7" ht="33.75" customHeight="1" x14ac:dyDescent="0.25">
      <c r="A22" s="23" t="s">
        <v>14</v>
      </c>
      <c r="B22" s="57" t="s">
        <v>66</v>
      </c>
      <c r="C22" s="21">
        <v>840</v>
      </c>
      <c r="D22" s="65">
        <v>828</v>
      </c>
      <c r="E22" s="21"/>
      <c r="F22" s="22"/>
      <c r="G22" s="4"/>
    </row>
    <row r="23" spans="1:7" ht="25.95" customHeight="1" x14ac:dyDescent="0.25">
      <c r="A23" s="57" t="s">
        <v>57</v>
      </c>
      <c r="B23" s="57" t="s">
        <v>67</v>
      </c>
      <c r="C23" s="21">
        <v>300</v>
      </c>
      <c r="D23" s="65">
        <v>325.45</v>
      </c>
      <c r="E23" s="21"/>
      <c r="F23" s="22"/>
      <c r="G23" s="4"/>
    </row>
    <row r="24" spans="1:7" ht="13.65" customHeight="1" x14ac:dyDescent="0.25">
      <c r="A24" s="57" t="s">
        <v>58</v>
      </c>
      <c r="B24" s="23"/>
      <c r="C24" s="21">
        <v>45</v>
      </c>
      <c r="D24" s="65">
        <v>41.3</v>
      </c>
      <c r="E24" s="21"/>
      <c r="F24" s="22"/>
      <c r="G24" s="4"/>
    </row>
    <row r="25" spans="1:7" ht="13.65" customHeight="1" x14ac:dyDescent="0.25">
      <c r="A25" s="23" t="s">
        <v>15</v>
      </c>
      <c r="B25" s="24"/>
      <c r="C25" s="21">
        <v>1400</v>
      </c>
      <c r="D25" s="65">
        <v>1678</v>
      </c>
      <c r="E25" s="21"/>
      <c r="F25" s="22"/>
      <c r="G25" s="4"/>
    </row>
    <row r="26" spans="1:7" ht="13.65" customHeight="1" x14ac:dyDescent="0.25">
      <c r="A26" s="23" t="s">
        <v>16</v>
      </c>
      <c r="B26" s="24"/>
      <c r="C26" s="21">
        <v>200</v>
      </c>
      <c r="D26" s="65">
        <v>134.5</v>
      </c>
      <c r="E26" s="21"/>
      <c r="F26" s="22"/>
      <c r="G26" s="4"/>
    </row>
    <row r="27" spans="1:7" ht="13.65" customHeight="1" x14ac:dyDescent="0.25">
      <c r="A27" s="23" t="s">
        <v>17</v>
      </c>
      <c r="B27" s="24"/>
      <c r="C27" s="21">
        <v>900</v>
      </c>
      <c r="D27" s="65">
        <v>900</v>
      </c>
      <c r="E27" s="21"/>
      <c r="F27" s="22"/>
      <c r="G27" s="4"/>
    </row>
    <row r="28" spans="1:7" ht="13.65" customHeight="1" x14ac:dyDescent="0.25">
      <c r="A28" s="23" t="s">
        <v>18</v>
      </c>
      <c r="B28" s="57" t="s">
        <v>68</v>
      </c>
      <c r="C28" s="21">
        <v>720</v>
      </c>
      <c r="D28" s="65">
        <v>683.6</v>
      </c>
      <c r="E28" s="21"/>
      <c r="F28" s="22"/>
      <c r="G28" s="4"/>
    </row>
    <row r="29" spans="1:7" ht="35.4" customHeight="1" x14ac:dyDescent="0.25">
      <c r="A29" s="23" t="s">
        <v>19</v>
      </c>
      <c r="B29" s="23" t="s">
        <v>20</v>
      </c>
      <c r="C29" s="21">
        <v>1200</v>
      </c>
      <c r="D29" s="65">
        <v>1145.8900000000001</v>
      </c>
      <c r="E29" s="21"/>
      <c r="F29" s="22"/>
      <c r="G29" s="29"/>
    </row>
    <row r="30" spans="1:7" ht="11.7" customHeight="1" x14ac:dyDescent="0.25">
      <c r="A30" s="24"/>
      <c r="B30" s="24"/>
      <c r="C30" s="21">
        <v>0</v>
      </c>
      <c r="D30" s="65"/>
      <c r="E30" s="21"/>
      <c r="F30" s="25"/>
      <c r="G30" s="30"/>
    </row>
    <row r="31" spans="1:7" ht="13.65" customHeight="1" x14ac:dyDescent="0.25">
      <c r="A31" s="26" t="s">
        <v>12</v>
      </c>
      <c r="B31" s="27"/>
      <c r="C31" s="28">
        <f>SUM(C22:C30)</f>
        <v>5605</v>
      </c>
      <c r="D31" s="66">
        <f>SUM(D22:D30)</f>
        <v>5736.7400000000007</v>
      </c>
      <c r="E31" s="28"/>
      <c r="F31" s="31"/>
      <c r="G31" s="32"/>
    </row>
    <row r="32" spans="1:7" ht="13.65" customHeight="1" x14ac:dyDescent="0.25">
      <c r="A32" s="33" t="s">
        <v>21</v>
      </c>
      <c r="B32" s="34"/>
      <c r="C32" s="35"/>
      <c r="D32" s="67"/>
      <c r="E32" s="36">
        <f>D19+D31</f>
        <v>12145.04</v>
      </c>
      <c r="F32" s="7"/>
      <c r="G32" s="4"/>
    </row>
    <row r="33" spans="1:7" ht="14.25" customHeight="1" x14ac:dyDescent="0.25">
      <c r="A33" s="24"/>
      <c r="B33" s="24"/>
      <c r="C33" s="21"/>
      <c r="D33" s="65"/>
      <c r="E33" s="21"/>
      <c r="F33" s="3"/>
      <c r="G33" s="4"/>
    </row>
    <row r="34" spans="1:7" ht="13.65" customHeight="1" x14ac:dyDescent="0.25">
      <c r="A34" s="16" t="s">
        <v>22</v>
      </c>
      <c r="B34" s="20"/>
      <c r="C34" s="37"/>
      <c r="D34" s="65"/>
      <c r="E34" s="21"/>
      <c r="F34" s="3"/>
      <c r="G34" s="4"/>
    </row>
    <row r="35" spans="1:7" ht="52.8" customHeight="1" x14ac:dyDescent="0.25">
      <c r="A35" s="23" t="s">
        <v>23</v>
      </c>
      <c r="B35" s="57" t="s">
        <v>54</v>
      </c>
      <c r="C35" s="37">
        <v>900</v>
      </c>
      <c r="D35" s="65">
        <v>876.67</v>
      </c>
      <c r="E35" s="21"/>
      <c r="F35" s="3"/>
      <c r="G35" s="4"/>
    </row>
    <row r="36" spans="1:7" ht="20.55" customHeight="1" x14ac:dyDescent="0.25">
      <c r="A36" s="57" t="s">
        <v>53</v>
      </c>
      <c r="B36" s="82" t="s">
        <v>69</v>
      </c>
      <c r="C36" s="37">
        <v>300</v>
      </c>
      <c r="D36" s="65">
        <v>346</v>
      </c>
      <c r="E36" s="21"/>
      <c r="F36" s="3"/>
      <c r="G36" s="4"/>
    </row>
    <row r="37" spans="1:7" ht="13.65" customHeight="1" x14ac:dyDescent="0.25">
      <c r="A37" s="23" t="s">
        <v>24</v>
      </c>
      <c r="B37" s="20"/>
      <c r="C37" s="37">
        <v>100</v>
      </c>
      <c r="D37" s="65">
        <v>132.58000000000001</v>
      </c>
      <c r="E37" s="21"/>
      <c r="F37" s="3"/>
      <c r="G37" s="4"/>
    </row>
    <row r="38" spans="1:7" ht="13.65" customHeight="1" x14ac:dyDescent="0.25">
      <c r="A38" s="57" t="s">
        <v>52</v>
      </c>
      <c r="B38" s="20"/>
      <c r="C38" s="37">
        <v>100</v>
      </c>
      <c r="D38" s="65">
        <v>85</v>
      </c>
      <c r="E38" s="21"/>
      <c r="F38" s="3"/>
      <c r="G38" s="4"/>
    </row>
    <row r="39" spans="1:7" ht="13.65" customHeight="1" x14ac:dyDescent="0.25">
      <c r="A39" s="16" t="s">
        <v>25</v>
      </c>
      <c r="B39" s="38"/>
      <c r="C39" s="35"/>
      <c r="D39" s="67">
        <f>SUM(D35:D38)</f>
        <v>1440.25</v>
      </c>
      <c r="E39" s="36">
        <f>D39</f>
        <v>1440.25</v>
      </c>
      <c r="F39" s="3"/>
      <c r="G39" s="4"/>
    </row>
    <row r="40" spans="1:7" ht="13.65" customHeight="1" x14ac:dyDescent="0.25">
      <c r="A40" s="16"/>
      <c r="B40" s="38"/>
      <c r="C40" s="35"/>
      <c r="D40" s="67"/>
      <c r="E40" s="36"/>
      <c r="F40" s="3"/>
      <c r="G40" s="4"/>
    </row>
    <row r="41" spans="1:7" ht="13.65" customHeight="1" x14ac:dyDescent="0.25">
      <c r="A41" s="61" t="s">
        <v>55</v>
      </c>
      <c r="B41" s="24"/>
      <c r="C41" s="37"/>
      <c r="D41" s="65"/>
      <c r="E41" s="21"/>
      <c r="F41" s="3"/>
      <c r="G41" s="4"/>
    </row>
    <row r="42" spans="1:7" ht="13.5" customHeight="1" x14ac:dyDescent="0.25">
      <c r="A42" s="24"/>
      <c r="B42" s="20"/>
      <c r="C42" s="37"/>
      <c r="D42" s="65"/>
      <c r="E42" s="21"/>
      <c r="F42" s="3"/>
      <c r="G42" s="4"/>
    </row>
    <row r="43" spans="1:7" ht="13.65" customHeight="1" x14ac:dyDescent="0.25">
      <c r="A43" s="33" t="s">
        <v>26</v>
      </c>
      <c r="B43" s="39"/>
      <c r="C43" s="35" t="s">
        <v>27</v>
      </c>
      <c r="D43" s="67">
        <f>D19+D31+D39</f>
        <v>13585.29</v>
      </c>
      <c r="E43" s="36">
        <f>E32+E39</f>
        <v>13585.29</v>
      </c>
      <c r="F43" s="7"/>
      <c r="G43" s="4"/>
    </row>
    <row r="44" spans="1:7" ht="13.65" customHeight="1" x14ac:dyDescent="0.25">
      <c r="A44" s="33"/>
      <c r="B44" s="39"/>
      <c r="C44" s="35"/>
      <c r="D44" s="36"/>
      <c r="E44" s="36"/>
      <c r="F44" s="40"/>
      <c r="G44" s="41"/>
    </row>
    <row r="45" spans="1:7" ht="23.55" customHeight="1" x14ac:dyDescent="0.25">
      <c r="A45" s="74" t="s">
        <v>28</v>
      </c>
      <c r="B45" s="81"/>
      <c r="C45" s="81"/>
      <c r="D45" s="75"/>
      <c r="E45" s="81"/>
      <c r="F45" s="8"/>
      <c r="G45" s="9"/>
    </row>
    <row r="46" spans="1:7" ht="13.65" customHeight="1" x14ac:dyDescent="0.25">
      <c r="A46" s="74"/>
      <c r="B46" s="75"/>
      <c r="C46" s="75"/>
      <c r="D46" s="75"/>
      <c r="E46" s="75"/>
      <c r="F46" s="42"/>
      <c r="G46" s="43"/>
    </row>
    <row r="47" spans="1:7" ht="20.7" customHeight="1" x14ac:dyDescent="0.25">
      <c r="A47" s="10" t="s">
        <v>2</v>
      </c>
      <c r="B47" s="10" t="s">
        <v>3</v>
      </c>
      <c r="C47" s="11" t="s">
        <v>4</v>
      </c>
      <c r="D47" s="62" t="s">
        <v>60</v>
      </c>
      <c r="E47" s="11" t="s">
        <v>5</v>
      </c>
      <c r="F47" s="3"/>
      <c r="G47" s="4"/>
    </row>
    <row r="48" spans="1:7" ht="13.65" customHeight="1" x14ac:dyDescent="0.25">
      <c r="A48" s="72" t="s">
        <v>65</v>
      </c>
      <c r="B48" s="13"/>
      <c r="C48" s="44"/>
      <c r="D48" s="68"/>
      <c r="E48" s="45"/>
      <c r="F48" s="3"/>
      <c r="G48" s="4"/>
    </row>
    <row r="49" spans="1:7" ht="13.65" customHeight="1" x14ac:dyDescent="0.25">
      <c r="A49" s="46" t="s">
        <v>29</v>
      </c>
      <c r="B49" s="47" t="s">
        <v>64</v>
      </c>
      <c r="C49" s="44">
        <v>3015.3</v>
      </c>
      <c r="D49" s="71">
        <f>E66-D50-E54-E60-E63</f>
        <v>3219.7900000000009</v>
      </c>
      <c r="E49" s="45"/>
      <c r="F49" s="3"/>
      <c r="G49" s="4"/>
    </row>
    <row r="50" spans="1:7" ht="25.8" customHeight="1" x14ac:dyDescent="0.25">
      <c r="A50" s="46" t="s">
        <v>63</v>
      </c>
      <c r="B50" s="83" t="s">
        <v>70</v>
      </c>
      <c r="C50" s="44">
        <v>300</v>
      </c>
      <c r="D50" s="71">
        <v>330</v>
      </c>
      <c r="E50" s="45"/>
      <c r="F50" s="3"/>
      <c r="G50" s="4"/>
    </row>
    <row r="51" spans="1:7" ht="13.65" customHeight="1" x14ac:dyDescent="0.25">
      <c r="A51" s="19" t="s">
        <v>31</v>
      </c>
      <c r="B51" s="47" t="s">
        <v>30</v>
      </c>
      <c r="C51" s="73">
        <f>SUM(C49:C50)</f>
        <v>3315.3</v>
      </c>
      <c r="D51" s="71">
        <f>SUM(D49:D50)</f>
        <v>3549.7900000000009</v>
      </c>
      <c r="E51" s="45">
        <f>D51</f>
        <v>3549.7900000000009</v>
      </c>
      <c r="F51" s="3"/>
      <c r="G51" s="4"/>
    </row>
    <row r="52" spans="1:7" ht="13.65" customHeight="1" x14ac:dyDescent="0.25">
      <c r="A52" s="49"/>
      <c r="B52" s="13"/>
      <c r="C52" s="21"/>
      <c r="D52" s="69"/>
      <c r="E52" s="50"/>
      <c r="F52" s="3"/>
      <c r="G52" s="4"/>
    </row>
    <row r="53" spans="1:7" ht="13.65" customHeight="1" x14ac:dyDescent="0.25">
      <c r="A53" s="19" t="s">
        <v>32</v>
      </c>
      <c r="B53" s="20"/>
      <c r="C53" s="21"/>
      <c r="D53" s="65">
        <v>800</v>
      </c>
      <c r="E53" s="21"/>
      <c r="F53" s="3"/>
      <c r="G53" s="4"/>
    </row>
    <row r="54" spans="1:7" ht="13.65" customHeight="1" x14ac:dyDescent="0.25">
      <c r="A54" s="19" t="s">
        <v>25</v>
      </c>
      <c r="B54" s="20"/>
      <c r="C54" s="48"/>
      <c r="D54" s="65">
        <f>D53</f>
        <v>800</v>
      </c>
      <c r="E54" s="21">
        <f>D54</f>
        <v>800</v>
      </c>
      <c r="F54" s="3"/>
      <c r="G54" s="4"/>
    </row>
    <row r="55" spans="1:7" ht="13.65" customHeight="1" x14ac:dyDescent="0.25">
      <c r="A55" s="38"/>
      <c r="B55" s="20"/>
      <c r="C55" s="37"/>
      <c r="D55" s="65"/>
      <c r="E55" s="21"/>
      <c r="F55" s="3"/>
      <c r="G55" s="4"/>
    </row>
    <row r="56" spans="1:7" ht="13.65" customHeight="1" x14ac:dyDescent="0.25">
      <c r="A56" s="26" t="s">
        <v>33</v>
      </c>
      <c r="B56" s="20"/>
      <c r="C56" s="37"/>
      <c r="D56" s="70"/>
      <c r="E56" s="51"/>
      <c r="F56" s="3"/>
      <c r="G56" s="4"/>
    </row>
    <row r="57" spans="1:7" ht="20.7" customHeight="1" x14ac:dyDescent="0.25">
      <c r="A57" s="52" t="s">
        <v>34</v>
      </c>
      <c r="B57" s="23" t="s">
        <v>35</v>
      </c>
      <c r="C57" s="21">
        <v>4387.5</v>
      </c>
      <c r="D57" s="65">
        <v>4590</v>
      </c>
      <c r="E57" s="21"/>
      <c r="F57" s="3"/>
      <c r="G57" s="4"/>
    </row>
    <row r="58" spans="1:7" ht="13.65" customHeight="1" x14ac:dyDescent="0.25">
      <c r="A58" s="52" t="s">
        <v>36</v>
      </c>
      <c r="B58" s="20"/>
      <c r="C58" s="21">
        <v>150</v>
      </c>
      <c r="D58" s="65">
        <v>145.5</v>
      </c>
      <c r="E58" s="21"/>
      <c r="F58" s="3"/>
      <c r="G58" s="4"/>
    </row>
    <row r="59" spans="1:7" ht="13.65" customHeight="1" x14ac:dyDescent="0.25">
      <c r="A59" s="23" t="s">
        <v>37</v>
      </c>
      <c r="B59" s="52"/>
      <c r="C59" s="21">
        <v>800</v>
      </c>
      <c r="D59" s="65">
        <v>0</v>
      </c>
      <c r="E59" s="21"/>
      <c r="F59" s="3"/>
      <c r="G59" s="4"/>
    </row>
    <row r="60" spans="1:7" ht="13.65" customHeight="1" x14ac:dyDescent="0.25">
      <c r="A60" s="19" t="s">
        <v>38</v>
      </c>
      <c r="B60" s="20"/>
      <c r="C60" s="48"/>
      <c r="D60" s="71">
        <f>SUM(D57:D59)</f>
        <v>4735.5</v>
      </c>
      <c r="E60" s="44">
        <f>D60</f>
        <v>4735.5</v>
      </c>
      <c r="F60" s="3"/>
      <c r="G60" s="4"/>
    </row>
    <row r="61" spans="1:7" ht="13.65" customHeight="1" x14ac:dyDescent="0.25">
      <c r="A61" s="20"/>
      <c r="B61" s="20"/>
      <c r="C61" s="37"/>
      <c r="D61" s="65"/>
      <c r="E61" s="21"/>
      <c r="F61" s="3"/>
      <c r="G61" s="4"/>
    </row>
    <row r="62" spans="1:7" ht="13.65" customHeight="1" x14ac:dyDescent="0.25">
      <c r="A62" s="19" t="s">
        <v>39</v>
      </c>
      <c r="B62" s="20"/>
      <c r="C62" s="21"/>
      <c r="D62" s="65"/>
      <c r="E62" s="21"/>
      <c r="F62" s="3"/>
      <c r="G62" s="4"/>
    </row>
    <row r="63" spans="1:7" ht="13.65" customHeight="1" x14ac:dyDescent="0.25">
      <c r="A63" s="19" t="s">
        <v>40</v>
      </c>
      <c r="B63" s="20"/>
      <c r="C63" s="48"/>
      <c r="D63" s="65">
        <v>4500</v>
      </c>
      <c r="E63" s="21">
        <f>D63</f>
        <v>4500</v>
      </c>
      <c r="F63" s="3"/>
      <c r="G63" s="4"/>
    </row>
    <row r="64" spans="1:7" ht="13.65" customHeight="1" x14ac:dyDescent="0.25">
      <c r="A64" s="38"/>
      <c r="B64" s="20"/>
      <c r="C64" s="37"/>
      <c r="D64" s="21"/>
      <c r="E64" s="21"/>
      <c r="F64" s="3"/>
      <c r="G64" s="4"/>
    </row>
    <row r="65" spans="1:7" ht="13.65" customHeight="1" x14ac:dyDescent="0.25">
      <c r="A65" s="33" t="s">
        <v>41</v>
      </c>
      <c r="B65" s="20"/>
      <c r="C65" s="37"/>
      <c r="D65" s="36"/>
      <c r="E65" s="36">
        <f>E51+E54+E60+E63</f>
        <v>13585.29</v>
      </c>
      <c r="F65" s="3"/>
      <c r="G65" s="4"/>
    </row>
    <row r="66" spans="1:7" ht="13.65" customHeight="1" x14ac:dyDescent="0.25">
      <c r="A66" s="33" t="s">
        <v>42</v>
      </c>
      <c r="B66" s="38"/>
      <c r="C66" s="53"/>
      <c r="D66" s="36"/>
      <c r="E66" s="36">
        <f>E43</f>
        <v>13585.29</v>
      </c>
      <c r="F66" s="3"/>
      <c r="G66" s="4"/>
    </row>
    <row r="67" spans="1:7" ht="13.65" customHeight="1" x14ac:dyDescent="0.25">
      <c r="A67" s="33" t="s">
        <v>43</v>
      </c>
      <c r="B67" s="20"/>
      <c r="C67" s="21"/>
      <c r="D67" s="36"/>
      <c r="E67" s="36">
        <f>E65-E66</f>
        <v>0</v>
      </c>
      <c r="F67" s="3"/>
      <c r="G67" s="4"/>
    </row>
    <row r="68" spans="1:7" ht="13.65" customHeight="1" x14ac:dyDescent="0.25">
      <c r="A68" s="24"/>
      <c r="B68" s="24"/>
      <c r="C68" s="37"/>
      <c r="D68" s="21"/>
      <c r="E68" s="21"/>
      <c r="F68" s="3"/>
      <c r="G68" s="4"/>
    </row>
    <row r="69" spans="1:7" ht="13.65" customHeight="1" x14ac:dyDescent="0.25">
      <c r="A69" s="61" t="s">
        <v>59</v>
      </c>
      <c r="B69" s="24"/>
      <c r="C69" s="37"/>
      <c r="D69" s="21"/>
      <c r="E69" s="21"/>
      <c r="F69" s="3"/>
      <c r="G69" s="4"/>
    </row>
  </sheetData>
  <mergeCells count="6">
    <mergeCell ref="A46:E46"/>
    <mergeCell ref="A1:E1"/>
    <mergeCell ref="A6:E6"/>
    <mergeCell ref="A4:E4"/>
    <mergeCell ref="A2:E2"/>
    <mergeCell ref="A45:E45"/>
  </mergeCells>
  <pageMargins left="0.78740200000000005" right="0.78740200000000005" top="1.29921" bottom="0.23622000000000001" header="0.51181100000000002" footer="0.51181100000000002"/>
  <pageSetup scale="7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Ausgaben_Einnahmen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Tilman Schloemp</cp:lastModifiedBy>
  <cp:lastPrinted>2021-03-12T12:03:14Z</cp:lastPrinted>
  <dcterms:modified xsi:type="dcterms:W3CDTF">2021-12-08T12:04:51Z</dcterms:modified>
</cp:coreProperties>
</file>